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<sst xmlns="http://schemas.openxmlformats.org/spreadsheetml/2006/main" count="316" uniqueCount="254">
  <si>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</si>
  <si>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</si>
  <si>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</si>
  <si>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</si>
  <si>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</si>
  <si>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</si>
  <si>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</si>
  <si>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</si>
  <si>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</si>
  <si>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</si>
  <si>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</si>
  <si>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</si>
  <si>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</si>
  <si>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</si>
  <si>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</si>
  <si>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</si>
  <si>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</si>
  <si>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</si>
  <si>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</si>
  <si>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</si>
  <si>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</si>
  <si>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</si>
  <si>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</si>
  <si>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</si>
  <si>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</si>
  <si>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</si>
  <si>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</si>
  <si>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</si>
  <si>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</si>
  <si>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</si>
  <si>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</si>
  <si>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</si>
  <si>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</si>
  <si>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</si>
  <si>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</si>
  <si>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</si>
  <si>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</si>
  <si>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</si>
  <si>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</si>
  <si>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</si>
  <si>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</si>
  <si>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</si>
  <si>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</si>
  <si>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</si>
  <si>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</si>
  <si>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</si>
  <si>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</si>
  <si>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</si>
  <si>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</si>
  <si>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</si>
  <si>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</si>
  <si>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</si>
  <si>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</si>
  <si>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</si>
  <si>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</si>
  <si>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</si>
  <si>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</si>
  <si>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</si>
  <si>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</si>
  <si>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</si>
  <si>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</si>
  <si>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</si>
  <si>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</si>
  <si>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</si>
  <si>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</si>
  <si>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</si>
  <si>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</si>
  <si>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</si>
  <si>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</si>
  <si>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</si>
  <si>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</si>
  <si>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</si>
  <si>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</si>
  <si>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</si>
  <si>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</si>
  <si>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</si>
  <si>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</si>
  <si>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</si>
  <si>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</si>
  <si>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</si>
  <si>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</si>
  <si>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</si>
  <si>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</si>
  <si>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</si>
  <si>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</si>
  <si>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</si>
  <si>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</si>
  <si>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</si>
  <si>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</si>
  <si>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</si>
  <si>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</si>
  <si>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</si>
  <si>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</si>
  <si>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</si>
  <si>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</si>
  <si>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</si>
  <si>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</si>
  <si>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</si>
  <si>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</si>
  <si>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</si>
  <si>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</si>
  <si>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</si>
  <si>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</si>
  <si>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</si>
  <si>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</si>
  <si>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</si>
  <si>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</si>
  <si>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</si>
  <si>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</si>
  <si>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</si>
  <si>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</si>
  <si>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</si>
  <si>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</si>
  <si>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</si>
  <si>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</si>
  <si>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</si>
  <si>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</si>
  <si>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</si>
  <si>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</si>
  <si>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</si>
  <si>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</si>
  <si>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</si>
  <si>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</si>
  <si>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</si>
  <si>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</si>
  <si>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</si>
  <si>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</si>
  <si>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</si>
  <si>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</si>
  <si>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</si>
  <si>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</si>
  <si>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</si>
  <si>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</si>
  <si>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</si>
  <si>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</si>
  <si>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</si>
  <si>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</si>
  <si>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</si>
  <si>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</si>
  <si>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</si>
  <si>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</si>
  <si>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</si>
  <si>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</si>
  <si>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</si>
  <si>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</si>
  <si>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</si>
  <si>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</si>
  <si>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</si>
  <si>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</si>
  <si>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</si>
  <si>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</si>
  <si>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</si>
  <si>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</si>
  <si>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</si>
  <si>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</si>
  <si>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</si>
  <si>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</si>
  <si>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</si>
  <si>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</si>
  <si>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</si>
  <si>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</si>
  <si>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</si>
  <si>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</si>
  <si>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</si>
  <si>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</si>
  <si>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</si>
  <si>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</si>
  <si>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</si>
  <si>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</si>
  <si>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</si>
  <si>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</si>
  <si>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</si>
  <si>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</si>
  <si>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</si>
  <si>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</si>
  <si>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</si>
  <si>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</si>
  <si>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</si>
  <si>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</si>
  <si>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</si>
  <si>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</si>
  <si>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</si>
  <si>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</si>
  <si>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</si>
  <si>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</si>
  <si>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</si>
  <si>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</si>
  <si>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</si>
  <si>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</si>
  <si>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</si>
  <si>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</si>
  <si>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</si>
  <si>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</si>
  <si>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</si>
  <si>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</si>
  <si>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</si>
  <si>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</si>
  <si>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</si>
  <si>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</si>
  <si>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</si>
  <si>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</si>
  <si>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</si>
  <si>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</si>
  <si>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</si>
  <si>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</si>
  <si>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</si>
  <si>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</si>
  <si>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</si>
  <si>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</si>
  <si>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</si>
  <si>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</si>
  <si>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</si>
  <si>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</si>
  <si>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</si>
  <si>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</si>
  <si>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</si>
  <si>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</si>
  <si>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</si>
  <si>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</si>
  <si>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</si>
  <si>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</si>
  <si>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</si>
  <si>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</si>
  <si>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</si>
  <si>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</si>
  <si>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</si>
  <si>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</si>
  <si>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</si>
  <si>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</si>
  <si>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</si>
  <si>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</si>
  <si>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</si>
  <si>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</si>
  <si>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</si>
  <si>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</si>
  <si>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</si>
  <si>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</si>
  <si>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</si>
  <si>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</si>
  <si>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</si>
  <si>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</si>
  <si>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</si>
  <si>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</si>
  <si>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</si>
  <si>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Л.І. Литвин</t>
  </si>
  <si>
    <t xml:space="preserve">В.І. Селедцова </t>
  </si>
  <si>
    <t>045-75-5-64-37</t>
  </si>
  <si>
    <t>inbox@yg.ko.court.gov.ua</t>
  </si>
  <si>
    <t>2 січня 2018 року</t>
  </si>
  <si>
    <t>2017 рік</t>
  </si>
  <si>
    <t>Яготинський районний суд Київської області</t>
  </si>
  <si>
    <t xml:space="preserve">Місцезнаходження: </t>
  </si>
  <si>
    <t>7700. Київська область.м. Яготин</t>
  </si>
  <si>
    <t>вул. Незалежності</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</si>
</sst>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81</v>
      </c>
      <c r="F10" s="157">
        <v>81</v>
      </c>
      <c r="G10" s="157">
        <v>77</v>
      </c>
      <c r="H10" s="157">
        <v>6</v>
      </c>
      <c r="I10" s="157"/>
      <c r="J10" s="157"/>
      <c r="K10" s="157">
        <v>71</v>
      </c>
      <c r="L10" s="157"/>
      <c r="M10" s="168">
        <v>4</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15</v>
      </c>
      <c r="F15" s="157">
        <v>15</v>
      </c>
      <c r="G15" s="157">
        <v>13</v>
      </c>
      <c r="H15" s="157"/>
      <c r="I15" s="157">
        <v>2</v>
      </c>
      <c r="J15" s="157">
        <v>5</v>
      </c>
      <c r="K15" s="157">
        <v>6</v>
      </c>
      <c r="L15" s="157"/>
      <c r="M15" s="157">
        <v>2</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15</v>
      </c>
      <c r="F21" s="157">
        <v>15</v>
      </c>
      <c r="G21" s="157">
        <v>13</v>
      </c>
      <c r="H21" s="157"/>
      <c r="I21" s="157">
        <v>2</v>
      </c>
      <c r="J21" s="157">
        <v>5</v>
      </c>
      <c r="K21" s="157">
        <v>6</v>
      </c>
      <c r="L21" s="157"/>
      <c r="M21" s="157">
        <v>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96</v>
      </c>
      <c r="F23" s="157">
        <f>F10+F12+F15+F22</f>
        <v>96</v>
      </c>
      <c r="G23" s="157">
        <f>G10+G12+G15+G22</f>
        <v>90</v>
      </c>
      <c r="H23" s="157">
        <f>H10+H15</f>
        <v>6</v>
      </c>
      <c r="I23" s="157">
        <f>I10+I15</f>
        <v>2</v>
      </c>
      <c r="J23" s="157">
        <f>J10+J12+J15</f>
        <v>5</v>
      </c>
      <c r="K23" s="157">
        <f>K10+K12+K15</f>
        <v>77</v>
      </c>
      <c r="L23" s="157">
        <f>L10+L12+L15+L22</f>
        <v>0</v>
      </c>
      <c r="M23" s="157">
        <f>M10+M12+M15+M22</f>
        <v>6</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83</v>
      </c>
      <c r="G31" s="167">
        <v>71</v>
      </c>
      <c r="H31" s="167">
        <v>68</v>
      </c>
      <c r="I31" s="167">
        <v>62</v>
      </c>
      <c r="J31" s="167">
        <v>49</v>
      </c>
      <c r="K31" s="167"/>
      <c r="L31" s="167">
        <v>4</v>
      </c>
      <c r="M31" s="167"/>
      <c r="N31" s="167">
        <v>15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&amp;L58E2F0DF&amp;CФорма № 2-А, Підрозділ: Яготинський районний суд Київської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15</v>
      </c>
      <c r="E12" s="163">
        <v>15</v>
      </c>
      <c r="F12" s="163">
        <v>13</v>
      </c>
      <c r="G12" s="163">
        <v>12</v>
      </c>
      <c r="H12" s="163"/>
      <c r="I12" s="163"/>
      <c r="J12" s="163">
        <v>2</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c r="E20" s="163">
        <v>1</v>
      </c>
      <c r="F20" s="163"/>
      <c r="G20" s="163"/>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15</v>
      </c>
      <c r="E24" s="163">
        <v>14</v>
      </c>
      <c r="F24" s="163">
        <v>13</v>
      </c>
      <c r="G24" s="163">
        <v>12</v>
      </c>
      <c r="H24" s="163"/>
      <c r="I24" s="163"/>
      <c r="J24" s="163">
        <v>1</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12</v>
      </c>
      <c r="E25" s="163">
        <v>9</v>
      </c>
      <c r="F25" s="163">
        <v>9</v>
      </c>
      <c r="G25" s="163">
        <v>9</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c r="E26" s="163">
        <v>1</v>
      </c>
      <c r="F26" s="163">
        <v>1</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5</v>
      </c>
      <c r="E43" s="163">
        <v>4</v>
      </c>
      <c r="F43" s="163">
        <v>2</v>
      </c>
      <c r="G43" s="163">
        <v>2</v>
      </c>
      <c r="H43" s="163">
        <v>1</v>
      </c>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v>1</v>
      </c>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3</v>
      </c>
      <c r="E48" s="163">
        <v>3</v>
      </c>
      <c r="F48" s="163">
        <v>2</v>
      </c>
      <c r="G48" s="163">
        <v>2</v>
      </c>
      <c r="H48" s="163"/>
      <c r="I48" s="163"/>
      <c r="J48" s="163">
        <v>1</v>
      </c>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44</v>
      </c>
      <c r="E88" s="163">
        <v>42</v>
      </c>
      <c r="F88" s="163">
        <v>40</v>
      </c>
      <c r="G88" s="163">
        <v>30</v>
      </c>
      <c r="H88" s="163">
        <v>1</v>
      </c>
      <c r="I88" s="163"/>
      <c r="J88" s="163">
        <v>1</v>
      </c>
      <c r="K88" s="162">
        <v>9</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32</v>
      </c>
      <c r="E90" s="163">
        <v>29</v>
      </c>
      <c r="F90" s="163">
        <v>28</v>
      </c>
      <c r="G90" s="163">
        <v>22</v>
      </c>
      <c r="H90" s="163">
        <v>1</v>
      </c>
      <c r="I90" s="163"/>
      <c r="J90" s="163"/>
      <c r="K90" s="162">
        <v>8</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1</v>
      </c>
      <c r="E93" s="163">
        <v>1</v>
      </c>
      <c r="F93" s="163">
        <v>1</v>
      </c>
      <c r="G93" s="163"/>
      <c r="H93" s="163"/>
      <c r="I93" s="163"/>
      <c r="J93" s="163"/>
      <c r="K93" s="162"/>
      <c r="L93" s="163"/>
      <c r="M93" s="163"/>
      <c r="N93" s="164"/>
      <c r="O93" s="163"/>
      <c r="P93" s="60"/>
    </row>
    <row r="94" spans="1:16" s="4" customFormat="1" ht="39.75" customHeight="1">
      <c r="A94" s="46">
        <v>87</v>
      </c>
      <c r="B94" s="115" t="s">
        <v>67</v>
      </c>
      <c r="C94" s="164"/>
      <c r="D94" s="163">
        <v>6</v>
      </c>
      <c r="E94" s="163">
        <v>3</v>
      </c>
      <c r="F94" s="163">
        <v>3</v>
      </c>
      <c r="G94" s="163"/>
      <c r="H94" s="163"/>
      <c r="I94" s="163"/>
      <c r="J94" s="163"/>
      <c r="K94" s="162">
        <v>3</v>
      </c>
      <c r="L94" s="163"/>
      <c r="M94" s="163"/>
      <c r="N94" s="164"/>
      <c r="O94" s="163"/>
      <c r="P94" s="60"/>
    </row>
    <row r="95" spans="1:16" s="4" customFormat="1" ht="25.5" customHeight="1">
      <c r="A95" s="44">
        <v>88</v>
      </c>
      <c r="B95" s="114" t="s">
        <v>68</v>
      </c>
      <c r="C95" s="164">
        <v>2</v>
      </c>
      <c r="D95" s="163">
        <v>12</v>
      </c>
      <c r="E95" s="163">
        <v>13</v>
      </c>
      <c r="F95" s="163">
        <v>12</v>
      </c>
      <c r="G95" s="163">
        <v>8</v>
      </c>
      <c r="H95" s="163"/>
      <c r="I95" s="163"/>
      <c r="J95" s="163">
        <v>1</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6</v>
      </c>
      <c r="E97" s="163">
        <v>7</v>
      </c>
      <c r="F97" s="163">
        <v>6</v>
      </c>
      <c r="G97" s="163">
        <v>5</v>
      </c>
      <c r="H97" s="163"/>
      <c r="I97" s="163"/>
      <c r="J97" s="163">
        <v>1</v>
      </c>
      <c r="K97" s="162">
        <v>1</v>
      </c>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v>3</v>
      </c>
      <c r="E99" s="163">
        <v>3</v>
      </c>
      <c r="F99" s="163">
        <v>3</v>
      </c>
      <c r="G99" s="163">
        <v>3</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3</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3</v>
      </c>
      <c r="F108" s="163">
        <v>3</v>
      </c>
      <c r="G108" s="163">
        <v>1</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v>
      </c>
      <c r="D114" s="164">
        <f aca="true" t="shared" si="0" ref="D114:O114">SUM(D8,D9,D12,D29,D30,D43,D49,D52,D79,D88,D103,D109,D113)</f>
        <v>71</v>
      </c>
      <c r="E114" s="164">
        <f t="shared" si="0"/>
        <v>68</v>
      </c>
      <c r="F114" s="164">
        <f t="shared" si="0"/>
        <v>62</v>
      </c>
      <c r="G114" s="164">
        <f t="shared" si="0"/>
        <v>49</v>
      </c>
      <c r="H114" s="164">
        <f t="shared" si="0"/>
        <v>2</v>
      </c>
      <c r="I114" s="164">
        <f t="shared" si="0"/>
        <v>0</v>
      </c>
      <c r="J114" s="164">
        <f t="shared" si="0"/>
        <v>4</v>
      </c>
      <c r="K114" s="164">
        <f t="shared" si="0"/>
        <v>15</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&amp;L58E2F0DF&amp;CФорма № 2-А, Підрозділ: Яготинський районний суд Київської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&amp;L58E2F0DF&amp;CФорма № 2-А, Підрозділ: Яготинський районний суд Київської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&amp;L58E2F0DF&amp;CФорма № 2-А, Підрозділ: Яготинський районний суд Київської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&amp;L58E2F0DF&amp;C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2018-01-02T14:52:37Z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2-А_00382_4.2017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58E2F0DF</vt:lpwstr>
  </property>
  <property fmtid="{D5CDD505-2E9C-101B-9397-08002B2CF9AE}" pid="10" name="Підрозд">
    <vt:lpwstr>Яготинський районний суд Київської області</vt:lpwstr>
  </property>
  <property fmtid="{D5CDD505-2E9C-101B-9397-08002B2CF9AE}" pid="11" name="ПідрозділDB">
    <vt:i4>0</vt:i4>
  </property>
  <property fmtid="{D5CDD505-2E9C-101B-9397-08002B2CF9AE}" pid="12" name="Підрозділ">
    <vt:i4>592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